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565" activeTab="1"/>
  </bookViews>
  <sheets>
    <sheet name="Balance General" sheetId="1" r:id="rId1"/>
    <sheet name="Estados de Resultados" sheetId="2" r:id="rId2"/>
  </sheets>
  <definedNames/>
  <calcPr fullCalcOnLoad="1"/>
</workbook>
</file>

<file path=xl/sharedStrings.xml><?xml version="1.0" encoding="utf-8"?>
<sst xmlns="http://schemas.openxmlformats.org/spreadsheetml/2006/main" count="105" uniqueCount="70">
  <si>
    <t>ADMINISTRADORA DE FONDOS DE PENSIONES CRECER. S.A</t>
  </si>
  <si>
    <t>(Expresados en dólares de los Estados Unidos de América)</t>
  </si>
  <si>
    <t>CONTADOR GENERAL</t>
  </si>
  <si>
    <t>DIRECTOR DE GESTION HUMANA Y FINANZAS</t>
  </si>
  <si>
    <t>PRESIDENTA EJECUTIVA Y REPRESENTANTE LEGAL</t>
  </si>
  <si>
    <t>MARIA EUGENIA VARGAS</t>
  </si>
  <si>
    <t>ROLANDO CISNEROS PINEDA</t>
  </si>
  <si>
    <t>RUTH DEL CASTILLO DE SOLORZANO</t>
  </si>
  <si>
    <t>$</t>
  </si>
  <si>
    <t xml:space="preserve">CUENTAS DE CONTROL                                                    </t>
  </si>
  <si>
    <t xml:space="preserve">CUENTAS CONTINGENTES Y COMPROMISOS                                    </t>
  </si>
  <si>
    <t xml:space="preserve">TOTAL PASIVO Y PATRIMONIO                                             </t>
  </si>
  <si>
    <t xml:space="preserve">TOTAL PATRIMONIO                                                      </t>
  </si>
  <si>
    <t xml:space="preserve">RESULTADOS DEL PRESENTE EJERCICIO                                     </t>
  </si>
  <si>
    <t xml:space="preserve">REVALUACION                                                           </t>
  </si>
  <si>
    <t xml:space="preserve">RESERVAS DE CAPITAL                                                   </t>
  </si>
  <si>
    <t xml:space="preserve">CAPITAL SOCIAL PAGADO                                                 </t>
  </si>
  <si>
    <t xml:space="preserve">PATRIMONIO                                                            </t>
  </si>
  <si>
    <t xml:space="preserve">TOTAL DE PASIVOS                                                      </t>
  </si>
  <si>
    <t xml:space="preserve">TOTAL PASIVO NO CORRIENTE                                             </t>
  </si>
  <si>
    <t xml:space="preserve">PROVISIONES                                                           </t>
  </si>
  <si>
    <t xml:space="preserve">PASIVOS NO CORRIENTES                                                 </t>
  </si>
  <si>
    <t xml:space="preserve">TOTAL PASIVO CORRIENTE                                                </t>
  </si>
  <si>
    <t xml:space="preserve">OBLIGACIONES POR IMPUESTOS Y CONTRIBUCIONES                           </t>
  </si>
  <si>
    <t xml:space="preserve">CUENTAS Y DOCUMENTOS POR PAGAR                                        </t>
  </si>
  <si>
    <t xml:space="preserve">PASIVOS CORRIENTES                                                    </t>
  </si>
  <si>
    <t xml:space="preserve">PASIVO Y PATRIMONIO                                                   </t>
  </si>
  <si>
    <t xml:space="preserve">TOTAL DE ACTIVOS                                                      </t>
  </si>
  <si>
    <t xml:space="preserve">TOTAL ACTIVO NO CORRIENTE                                             </t>
  </si>
  <si>
    <t xml:space="preserve">ACTIVO POR IMPUESTO DIFERIDO                                          </t>
  </si>
  <si>
    <t xml:space="preserve">OTROS ACTIVOS E INTANGIBLES (NETO)                                    </t>
  </si>
  <si>
    <t xml:space="preserve">PROPIEDAD, PLANTA Y EQUIPO (NETO)                                     </t>
  </si>
  <si>
    <t xml:space="preserve">INVERSIONES EN CUOTAS DEL FONDO DE PENSIONES                          </t>
  </si>
  <si>
    <t xml:space="preserve">ACTIVOS NO CORRIENTES                                                 </t>
  </si>
  <si>
    <t xml:space="preserve">TOTAL ACTIVO CORRIENTE                                                </t>
  </si>
  <si>
    <t xml:space="preserve">GASTOS PAGADOS POR ANTICIPADO                                         </t>
  </si>
  <si>
    <t xml:space="preserve">CUENTAS Y DOCUMENTOS POR COBRAR (NETO)                                </t>
  </si>
  <si>
    <t xml:space="preserve">INVERSIONES FINANCIERAS (NETO)                                        </t>
  </si>
  <si>
    <t xml:space="preserve">DISPONIBLE                                                            </t>
  </si>
  <si>
    <t xml:space="preserve">ACTIVOS CORRIENTES                                                    </t>
  </si>
  <si>
    <t xml:space="preserve">ACTIVO                                                                </t>
  </si>
  <si>
    <t>BALANCE GENERAL AL 30 DE SEPTIEMBRE DE 2017 Y 31 DE DICIEMBRE DE 2016</t>
  </si>
  <si>
    <t>UTILIDAD POR ACCION</t>
  </si>
  <si>
    <t xml:space="preserve">UTILIDAD NETA DEL EJERCICIO                                           </t>
  </si>
  <si>
    <t xml:space="preserve">INGRESOS EXTRAORDINARIOS                                              </t>
  </si>
  <si>
    <t xml:space="preserve">UTILIDAD DE LAS ACTIVIDADES ORDINARIAS                                </t>
  </si>
  <si>
    <t xml:space="preserve">CONTRIBUCIONES ESPECIALES POR LEY                                     </t>
  </si>
  <si>
    <t xml:space="preserve">IMPUESTO SOBRE LA RENTA                                               </t>
  </si>
  <si>
    <t xml:space="preserve">UTILIDAD DE OPERACION                                                 </t>
  </si>
  <si>
    <t xml:space="preserve">                                                                      </t>
  </si>
  <si>
    <t xml:space="preserve">INGRESOS DE EJERCICIOS ANTERIORES                                     </t>
  </si>
  <si>
    <t xml:space="preserve">GASTOS DE EJERCICIOS ANTERIORES                                       </t>
  </si>
  <si>
    <t xml:space="preserve">OTROS INGRESOS                                                        </t>
  </si>
  <si>
    <t xml:space="preserve">OTROS GASTOS                                                          </t>
  </si>
  <si>
    <t xml:space="preserve">OTROS                                                                 </t>
  </si>
  <si>
    <t xml:space="preserve">INGRESOS FINANCIEROS                                                  </t>
  </si>
  <si>
    <t xml:space="preserve">GASTOS FINANCIEROS                                                    </t>
  </si>
  <si>
    <t xml:space="preserve">FINANCIEROS                                                           </t>
  </si>
  <si>
    <t xml:space="preserve">PROV. P/INCOBRABILIDAD DE CTAS. Y DOCUMENTOS POR COBRAR               </t>
  </si>
  <si>
    <t xml:space="preserve">DEPRECIACION AMORTIZACION Y DESVALORIZACION DE ACTIVOS                </t>
  </si>
  <si>
    <t xml:space="preserve">GASTOS DE PERSONAL Y ADMINISTRATIVOS                                  </t>
  </si>
  <si>
    <t xml:space="preserve">OPERACION                                                             </t>
  </si>
  <si>
    <t xml:space="preserve">UTILIDAD BRUTA                                                        </t>
  </si>
  <si>
    <t xml:space="preserve">OTROS COSTOS DIRECTOS POR ADMINISTRACION DE FONDOS                    </t>
  </si>
  <si>
    <t xml:space="preserve">SUELDOS, COMISIONES Y PRESTACIONES A AGENTES DE SERVICIOS PREV.       </t>
  </si>
  <si>
    <t xml:space="preserve">PRIMAS DE SEGUROS                                                     </t>
  </si>
  <si>
    <t xml:space="preserve">GASTOS POR ADMINISTRACION DE FONDOS DE PENSIONES                      </t>
  </si>
  <si>
    <t xml:space="preserve">INGRESOS POR COMISIONES POR ADMINISTRACION DE FONDOS                  </t>
  </si>
  <si>
    <t xml:space="preserve">INGRESOS POR ADMINISTRACION DE FONDOS DE PENSIONES                    </t>
  </si>
  <si>
    <t>ESTADO DE RESULTADOS DEL 1 DE ENERO AL 30 DE SEPTIEMBRE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</si>
</sst>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4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8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49" fontId="3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center" vertical="top" wrapText="1"/>
    </xf>
    <xf numFmtId="0" fontId="0" fillId="33" borderId="0" xfId="0" applyFont="1" applyFill="1" applyAlignment="1">
      <alignment horizontal="right"/>
    </xf>
    <xf numFmtId="49" fontId="0" fillId="33" borderId="10" xfId="0" applyNumberFormat="1" applyFont="1" applyFill="1" applyBorder="1" applyAlignment="1">
      <alignment/>
    </xf>
    <xf numFmtId="38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left"/>
    </xf>
    <xf numFmtId="38" fontId="2" fillId="33" borderId="11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left"/>
    </xf>
    <xf numFmtId="38" fontId="2" fillId="33" borderId="12" xfId="0" applyNumberFormat="1" applyFont="1" applyFill="1" applyBorder="1" applyAlignment="1">
      <alignment/>
    </xf>
    <xf numFmtId="38" fontId="2" fillId="33" borderId="13" xfId="0" applyNumberFormat="1" applyFont="1" applyFill="1" applyBorder="1" applyAlignment="1">
      <alignment/>
    </xf>
    <xf numFmtId="38" fontId="0" fillId="33" borderId="10" xfId="0" applyNumberFormat="1" applyFont="1" applyFill="1" applyBorder="1" applyAlignment="1">
      <alignment/>
    </xf>
    <xf numFmtId="37" fontId="0" fillId="33" borderId="0" xfId="0" applyNumberFormat="1" applyFont="1" applyFill="1" applyBorder="1" applyAlignment="1">
      <alignment/>
    </xf>
    <xf numFmtId="38" fontId="0" fillId="33" borderId="0" xfId="0" applyNumberFormat="1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2" fillId="33" borderId="14" xfId="0" applyNumberFormat="1" applyFont="1" applyFill="1" applyBorder="1" applyAlignment="1">
      <alignment/>
    </xf>
    <xf numFmtId="38" fontId="2" fillId="33" borderId="10" xfId="0" applyNumberFormat="1" applyFont="1" applyFill="1" applyBorder="1" applyAlignment="1">
      <alignment/>
    </xf>
    <xf numFmtId="0" fontId="6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52" applyFont="1" applyFill="1">
      <alignment/>
      <protection/>
    </xf>
    <xf numFmtId="38" fontId="3" fillId="33" borderId="0" xfId="52" applyNumberFormat="1" applyFont="1" applyFill="1">
      <alignment/>
      <protection/>
    </xf>
    <xf numFmtId="0" fontId="3" fillId="33" borderId="0" xfId="52" applyFont="1" applyFill="1" applyAlignment="1">
      <alignment horizontal="right"/>
      <protection/>
    </xf>
    <xf numFmtId="49" fontId="3" fillId="33" borderId="0" xfId="52" applyNumberFormat="1" applyFont="1" applyFill="1">
      <alignment/>
      <protection/>
    </xf>
    <xf numFmtId="0" fontId="4" fillId="33" borderId="0" xfId="52" applyFont="1" applyFill="1" applyAlignment="1">
      <alignment horizontal="right"/>
      <protection/>
    </xf>
    <xf numFmtId="49" fontId="4" fillId="33" borderId="0" xfId="52" applyNumberFormat="1" applyFont="1" applyFill="1" applyAlignment="1">
      <alignment horizontal="center" vertical="top" wrapText="1"/>
      <protection/>
    </xf>
    <xf numFmtId="49" fontId="4" fillId="33" borderId="0" xfId="52" applyNumberFormat="1" applyFont="1" applyFill="1">
      <alignment/>
      <protection/>
    </xf>
    <xf numFmtId="49" fontId="5" fillId="33" borderId="0" xfId="52" applyNumberFormat="1" applyFont="1" applyFill="1" applyAlignment="1">
      <alignment horizontal="center" vertical="top" wrapText="1"/>
      <protection/>
    </xf>
    <xf numFmtId="0" fontId="0" fillId="33" borderId="0" xfId="52" applyFont="1" applyFill="1" applyAlignment="1">
      <alignment horizontal="right"/>
      <protection/>
    </xf>
    <xf numFmtId="49" fontId="0" fillId="33" borderId="10" xfId="52" applyNumberFormat="1" applyFont="1" applyFill="1" applyBorder="1">
      <alignment/>
      <protection/>
    </xf>
    <xf numFmtId="49" fontId="0" fillId="33" borderId="0" xfId="52" applyNumberFormat="1" applyFont="1" applyFill="1">
      <alignment/>
      <protection/>
    </xf>
    <xf numFmtId="49" fontId="4" fillId="33" borderId="0" xfId="52" applyNumberFormat="1" applyFont="1" applyFill="1" applyAlignment="1">
      <alignment horizontal="center"/>
      <protection/>
    </xf>
    <xf numFmtId="38" fontId="0" fillId="33" borderId="0" xfId="52" applyNumberFormat="1" applyFont="1" applyFill="1" applyAlignment="1">
      <alignment horizontal="right"/>
      <protection/>
    </xf>
    <xf numFmtId="49" fontId="0" fillId="33" borderId="0" xfId="52" applyNumberFormat="1" applyFont="1" applyFill="1" applyAlignment="1">
      <alignment horizontal="left"/>
      <protection/>
    </xf>
    <xf numFmtId="164" fontId="2" fillId="33" borderId="0" xfId="52" applyNumberFormat="1" applyFont="1" applyFill="1" applyAlignment="1">
      <alignment horizontal="right"/>
      <protection/>
    </xf>
    <xf numFmtId="0" fontId="2" fillId="33" borderId="0" xfId="52" applyFont="1" applyFill="1" applyAlignment="1">
      <alignment horizontal="right"/>
      <protection/>
    </xf>
    <xf numFmtId="49" fontId="2" fillId="33" borderId="0" xfId="52" applyNumberFormat="1" applyFont="1" applyFill="1" applyAlignment="1">
      <alignment horizontal="left"/>
      <protection/>
    </xf>
    <xf numFmtId="49" fontId="2" fillId="33" borderId="0" xfId="52" applyNumberFormat="1" applyFont="1" applyFill="1">
      <alignment/>
      <protection/>
    </xf>
    <xf numFmtId="38" fontId="2" fillId="33" borderId="11" xfId="52" applyNumberFormat="1" applyFont="1" applyFill="1" applyBorder="1" applyAlignment="1">
      <alignment horizontal="right"/>
      <protection/>
    </xf>
    <xf numFmtId="37" fontId="0" fillId="33" borderId="10" xfId="52" applyNumberFormat="1" applyFont="1" applyFill="1" applyBorder="1" applyAlignment="1">
      <alignment horizontal="right"/>
      <protection/>
    </xf>
    <xf numFmtId="37" fontId="0" fillId="33" borderId="0" xfId="52" applyNumberFormat="1" applyFont="1" applyFill="1" applyAlignment="1">
      <alignment horizontal="right"/>
      <protection/>
    </xf>
    <xf numFmtId="37" fontId="2" fillId="33" borderId="14" xfId="52" applyNumberFormat="1" applyFont="1" applyFill="1" applyBorder="1" applyAlignment="1">
      <alignment horizontal="right"/>
      <protection/>
    </xf>
    <xf numFmtId="37" fontId="0" fillId="33" borderId="0" xfId="52" applyNumberFormat="1" applyFont="1" applyFill="1" applyBorder="1" applyAlignment="1">
      <alignment horizontal="right"/>
      <protection/>
    </xf>
    <xf numFmtId="37" fontId="2" fillId="33" borderId="0" xfId="52" applyNumberFormat="1" applyFont="1" applyFill="1" applyBorder="1" applyAlignment="1">
      <alignment horizontal="right"/>
      <protection/>
    </xf>
    <xf numFmtId="38" fontId="0" fillId="33" borderId="0" xfId="52" applyNumberFormat="1" applyFont="1" applyFill="1" applyBorder="1" applyAlignment="1">
      <alignment horizontal="right"/>
      <protection/>
    </xf>
    <xf numFmtId="38" fontId="2" fillId="33" borderId="0" xfId="52" applyNumberFormat="1" applyFont="1" applyFill="1" applyBorder="1" applyAlignment="1">
      <alignment horizontal="right"/>
      <protection/>
    </xf>
    <xf numFmtId="38" fontId="2" fillId="33" borderId="14" xfId="52" applyNumberFormat="1" applyFont="1" applyFill="1" applyBorder="1" applyAlignment="1">
      <alignment horizontal="right"/>
      <protection/>
    </xf>
    <xf numFmtId="38" fontId="0" fillId="33" borderId="10" xfId="52" applyNumberFormat="1" applyFont="1" applyFill="1" applyBorder="1" applyAlignment="1">
      <alignment horizontal="right"/>
      <protection/>
    </xf>
    <xf numFmtId="0" fontId="6" fillId="33" borderId="0" xfId="52" applyNumberFormat="1" applyFont="1" applyFill="1" applyAlignment="1">
      <alignment horizontal="center"/>
      <protection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0" fillId="33" borderId="0" xfId="52" applyFont="1" applyFill="1" applyAlignment="1">
      <alignment horizontal="center"/>
      <protection/>
    </xf>
    <xf numFmtId="49" fontId="0" fillId="33" borderId="0" xfId="52" applyNumberFormat="1" applyFont="1" applyFill="1" applyAlignment="1">
      <alignment horizontal="left"/>
      <protection/>
    </xf>
    <xf numFmtId="49" fontId="2" fillId="33" borderId="0" xfId="52" applyNumberFormat="1" applyFont="1" applyFill="1" applyAlignment="1">
      <alignment horizontal="left"/>
      <protection/>
    </xf>
    <xf numFmtId="0" fontId="4" fillId="33" borderId="0" xfId="52" applyFont="1" applyFill="1" applyBorder="1" applyAlignment="1">
      <alignment horizontal="center" vertical="top" wrapText="1"/>
      <protection/>
    </xf>
    <xf numFmtId="0" fontId="0" fillId="33" borderId="10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center" vertical="top" wrapText="1"/>
      <protection/>
    </xf>
    <xf numFmtId="0" fontId="3" fillId="34" borderId="0" xfId="52" applyFont="1" applyFill="1" applyAlignment="1">
      <alignment horizontal="center"/>
      <protection/>
    </xf>
    <xf numFmtId="0" fontId="2" fillId="34" borderId="0" xfId="52" applyFont="1" applyFill="1" applyAlignment="1">
      <alignment horizontal="center"/>
      <protection/>
    </xf>
    <xf numFmtId="0" fontId="0" fillId="34" borderId="0" xfId="52" applyFont="1" applyFill="1" applyAlignment="1">
      <alignment horizontal="center" vertical="center"/>
      <protection/>
    </xf>
    <xf numFmtId="0" fontId="4" fillId="33" borderId="0" xfId="52" applyFont="1" applyFill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38100</xdr:rowOff>
    </xdr:from>
    <xdr:to>
      <xdr:col>4</xdr:col>
      <xdr:colOff>47625</xdr:colOff>
      <xdr:row>0</xdr:row>
      <xdr:rowOff>619125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47625</xdr:rowOff>
    </xdr:from>
    <xdr:to>
      <xdr:col>4</xdr:col>
      <xdr:colOff>47625</xdr:colOff>
      <xdr:row>0</xdr:row>
      <xdr:rowOff>590550</xdr:rowOff>
    </xdr:to>
    <xdr:pic>
      <xdr:nvPicPr>
        <xdr:cNvPr id="1" name="2 Imagen" descr="\\hades\Aplicaciones WEB\HISTORIAL_LABORAL\IMAGENES\jpg\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7625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IV16384"/>
    </sheetView>
  </sheetViews>
  <sheetFormatPr defaultColWidth="0" defaultRowHeight="12.75" zeroHeight="1"/>
  <cols>
    <col min="1" max="1" width="1.7109375" style="5" customWidth="1"/>
    <col min="2" max="2" width="32.140625" style="5" customWidth="1"/>
    <col min="3" max="3" width="3.8515625" style="5" customWidth="1"/>
    <col min="4" max="4" width="32.140625" style="5" customWidth="1"/>
    <col min="5" max="5" width="3.28125" style="4" customWidth="1"/>
    <col min="6" max="6" width="15.140625" style="3" customWidth="1"/>
    <col min="7" max="7" width="3.28125" style="4" customWidth="1"/>
    <col min="8" max="8" width="15.140625" style="3" customWidth="1"/>
    <col min="9" max="10" width="11.421875" style="2" hidden="1" customWidth="1"/>
    <col min="11" max="11" width="0" style="2" hidden="1" customWidth="1"/>
    <col min="12" max="16384" width="11.421875" style="2" hidden="1" customWidth="1"/>
  </cols>
  <sheetData>
    <row r="1" spans="1:8" ht="52.5" customHeight="1">
      <c r="A1" s="59"/>
      <c r="B1" s="59"/>
      <c r="C1" s="59"/>
      <c r="D1" s="59"/>
      <c r="E1" s="59"/>
      <c r="F1" s="59"/>
      <c r="G1" s="59"/>
      <c r="H1" s="59"/>
    </row>
    <row r="2" spans="1:8" ht="12.75">
      <c r="A2" s="56" t="s">
        <v>0</v>
      </c>
      <c r="B2" s="56"/>
      <c r="C2" s="56"/>
      <c r="D2" s="56"/>
      <c r="E2" s="56"/>
      <c r="F2" s="56"/>
      <c r="G2" s="56"/>
      <c r="H2" s="56"/>
    </row>
    <row r="3" spans="1:8" ht="12.75" customHeight="1">
      <c r="A3" s="56" t="s">
        <v>41</v>
      </c>
      <c r="B3" s="56"/>
      <c r="C3" s="56"/>
      <c r="D3" s="56"/>
      <c r="E3" s="56"/>
      <c r="F3" s="56"/>
      <c r="G3" s="56"/>
      <c r="H3" s="56"/>
    </row>
    <row r="4" spans="1:8" ht="15" customHeight="1">
      <c r="A4" s="57" t="s">
        <v>1</v>
      </c>
      <c r="B4" s="57"/>
      <c r="C4" s="57"/>
      <c r="D4" s="57"/>
      <c r="E4" s="57"/>
      <c r="F4" s="57"/>
      <c r="G4" s="57"/>
      <c r="H4" s="57"/>
    </row>
    <row r="5" spans="1:8" ht="12.75">
      <c r="A5" s="1"/>
      <c r="B5" s="63"/>
      <c r="C5" s="63"/>
      <c r="D5" s="63"/>
      <c r="E5" s="63"/>
      <c r="F5" s="63"/>
      <c r="G5" s="63"/>
      <c r="H5" s="63"/>
    </row>
    <row r="6" spans="1:8" ht="12.75">
      <c r="A6" s="1"/>
      <c r="B6" s="58"/>
      <c r="C6" s="58"/>
      <c r="D6" s="58"/>
      <c r="E6" s="10"/>
      <c r="F6" s="25">
        <v>2017</v>
      </c>
      <c r="G6" s="26"/>
      <c r="H6" s="25">
        <v>2016</v>
      </c>
    </row>
    <row r="7" spans="1:8" ht="12.75">
      <c r="A7" s="1"/>
      <c r="B7" s="58"/>
      <c r="C7" s="58"/>
      <c r="D7" s="58"/>
      <c r="E7" s="10"/>
      <c r="F7" s="12"/>
      <c r="G7" s="10"/>
      <c r="H7" s="12"/>
    </row>
    <row r="8" spans="1:8" ht="12.75">
      <c r="A8" s="1"/>
      <c r="B8" s="15" t="s">
        <v>40</v>
      </c>
      <c r="C8" s="13"/>
      <c r="D8" s="13"/>
      <c r="E8" s="10"/>
      <c r="F8" s="21"/>
      <c r="G8" s="10"/>
      <c r="H8" s="21"/>
    </row>
    <row r="9" spans="1:8" ht="12.75">
      <c r="A9" s="1"/>
      <c r="B9" s="15" t="s">
        <v>39</v>
      </c>
      <c r="C9" s="13"/>
      <c r="D9" s="13"/>
      <c r="E9" s="10"/>
      <c r="F9" s="21"/>
      <c r="G9" s="10"/>
      <c r="H9" s="21"/>
    </row>
    <row r="10" spans="1:8" ht="12.75">
      <c r="A10" s="1"/>
      <c r="B10" s="13" t="s">
        <v>38</v>
      </c>
      <c r="C10" s="13"/>
      <c r="D10" s="13"/>
      <c r="E10" s="10" t="s">
        <v>8</v>
      </c>
      <c r="F10" s="20">
        <v>5869331</v>
      </c>
      <c r="G10" s="10" t="s">
        <v>8</v>
      </c>
      <c r="H10" s="20">
        <v>17297174</v>
      </c>
    </row>
    <row r="11" spans="1:8" ht="12.75">
      <c r="A11" s="1"/>
      <c r="B11" s="13" t="s">
        <v>37</v>
      </c>
      <c r="C11" s="13"/>
      <c r="D11" s="13"/>
      <c r="E11" s="10"/>
      <c r="F11" s="20">
        <v>23086576</v>
      </c>
      <c r="G11" s="10"/>
      <c r="H11" s="20">
        <v>21008565</v>
      </c>
    </row>
    <row r="12" spans="1:8" ht="12.75">
      <c r="A12" s="1"/>
      <c r="B12" s="13" t="s">
        <v>36</v>
      </c>
      <c r="C12" s="13"/>
      <c r="D12" s="13"/>
      <c r="E12" s="10"/>
      <c r="F12" s="20">
        <v>3446183</v>
      </c>
      <c r="G12" s="10"/>
      <c r="H12" s="20">
        <v>492298</v>
      </c>
    </row>
    <row r="13" spans="1:8" ht="12.75">
      <c r="A13" s="1"/>
      <c r="B13" s="13" t="s">
        <v>35</v>
      </c>
      <c r="C13" s="13"/>
      <c r="D13" s="13"/>
      <c r="E13" s="10"/>
      <c r="F13" s="18">
        <v>321820</v>
      </c>
      <c r="G13" s="10"/>
      <c r="H13" s="18">
        <v>31574</v>
      </c>
    </row>
    <row r="14" spans="1:8" ht="12.75">
      <c r="A14" s="1"/>
      <c r="B14" s="15" t="s">
        <v>34</v>
      </c>
      <c r="C14" s="13"/>
      <c r="D14" s="13"/>
      <c r="E14" s="10"/>
      <c r="F14" s="23">
        <f>SUM(F10:F13)</f>
        <v>32723910</v>
      </c>
      <c r="G14" s="10"/>
      <c r="H14" s="23">
        <f>SUM(H10:H13)</f>
        <v>38829611</v>
      </c>
    </row>
    <row r="15" spans="1:8" ht="12.75">
      <c r="A15" s="1"/>
      <c r="B15" s="58"/>
      <c r="C15" s="58"/>
      <c r="D15" s="58"/>
      <c r="E15" s="10"/>
      <c r="F15" s="12"/>
      <c r="G15" s="10"/>
      <c r="H15" s="12"/>
    </row>
    <row r="16" spans="1:8" ht="12.75">
      <c r="A16" s="1"/>
      <c r="B16" s="15" t="s">
        <v>33</v>
      </c>
      <c r="C16" s="13"/>
      <c r="D16" s="13"/>
      <c r="E16" s="10"/>
      <c r="F16" s="21"/>
      <c r="G16" s="10"/>
      <c r="H16" s="21"/>
    </row>
    <row r="17" spans="1:8" ht="12.75">
      <c r="A17" s="1"/>
      <c r="B17" s="13" t="s">
        <v>32</v>
      </c>
      <c r="C17" s="13"/>
      <c r="D17" s="13"/>
      <c r="E17" s="10"/>
      <c r="F17" s="20">
        <v>2868</v>
      </c>
      <c r="G17" s="10"/>
      <c r="H17" s="20">
        <v>15</v>
      </c>
    </row>
    <row r="18" spans="1:8" ht="12.75">
      <c r="A18" s="1"/>
      <c r="B18" s="13" t="s">
        <v>31</v>
      </c>
      <c r="C18" s="13"/>
      <c r="D18" s="13"/>
      <c r="E18" s="10"/>
      <c r="F18" s="20">
        <v>768660</v>
      </c>
      <c r="G18" s="10"/>
      <c r="H18" s="20">
        <v>719842</v>
      </c>
    </row>
    <row r="19" spans="1:8" ht="12.75">
      <c r="A19" s="1"/>
      <c r="B19" s="13" t="s">
        <v>30</v>
      </c>
      <c r="C19" s="13"/>
      <c r="D19" s="13"/>
      <c r="E19" s="10"/>
      <c r="F19" s="20">
        <v>955747</v>
      </c>
      <c r="G19" s="10"/>
      <c r="H19" s="20">
        <v>745166</v>
      </c>
    </row>
    <row r="20" spans="1:8" ht="12.75">
      <c r="A20" s="1"/>
      <c r="B20" s="13" t="s">
        <v>29</v>
      </c>
      <c r="C20" s="13"/>
      <c r="D20" s="13"/>
      <c r="E20" s="10"/>
      <c r="F20" s="18">
        <v>289545</v>
      </c>
      <c r="G20" s="10"/>
      <c r="H20" s="18">
        <v>362104</v>
      </c>
    </row>
    <row r="21" spans="1:8" ht="12.75">
      <c r="A21" s="1"/>
      <c r="B21" s="15" t="s">
        <v>28</v>
      </c>
      <c r="C21" s="13"/>
      <c r="D21" s="13"/>
      <c r="E21" s="10"/>
      <c r="F21" s="24">
        <f>SUM(F17:F20)</f>
        <v>2016820</v>
      </c>
      <c r="G21" s="10"/>
      <c r="H21" s="24">
        <f>SUM(H17:H20)</f>
        <v>1827127</v>
      </c>
    </row>
    <row r="22" spans="1:8" ht="13.5" thickBot="1">
      <c r="A22" s="1"/>
      <c r="B22" s="15" t="s">
        <v>27</v>
      </c>
      <c r="C22" s="13"/>
      <c r="D22" s="13"/>
      <c r="E22" s="10" t="s">
        <v>8</v>
      </c>
      <c r="F22" s="16">
        <f>F14+F21</f>
        <v>34740730</v>
      </c>
      <c r="G22" s="10" t="s">
        <v>8</v>
      </c>
      <c r="H22" s="16">
        <f>H14+H21</f>
        <v>40656738</v>
      </c>
    </row>
    <row r="23" spans="1:8" ht="13.5" thickTop="1">
      <c r="A23" s="1"/>
      <c r="B23" s="13"/>
      <c r="C23" s="13"/>
      <c r="D23" s="13"/>
      <c r="E23" s="10"/>
      <c r="F23" s="12"/>
      <c r="G23" s="10"/>
      <c r="H23" s="12"/>
    </row>
    <row r="24" spans="1:8" ht="12.75">
      <c r="A24" s="1"/>
      <c r="B24" s="15" t="s">
        <v>26</v>
      </c>
      <c r="C24" s="13"/>
      <c r="D24" s="13"/>
      <c r="E24" s="10"/>
      <c r="F24" s="21"/>
      <c r="G24" s="10"/>
      <c r="H24" s="21"/>
    </row>
    <row r="25" spans="1:8" ht="12.75">
      <c r="A25" s="1"/>
      <c r="B25" s="13"/>
      <c r="C25" s="13"/>
      <c r="D25" s="13"/>
      <c r="E25" s="10"/>
      <c r="F25" s="12"/>
      <c r="G25" s="10"/>
      <c r="H25" s="12"/>
    </row>
    <row r="26" spans="1:8" ht="12.75">
      <c r="A26" s="1"/>
      <c r="B26" s="15" t="s">
        <v>25</v>
      </c>
      <c r="C26" s="13"/>
      <c r="D26" s="13"/>
      <c r="E26" s="10"/>
      <c r="F26" s="21"/>
      <c r="G26" s="10"/>
      <c r="H26" s="21"/>
    </row>
    <row r="27" spans="1:8" ht="12.75">
      <c r="A27" s="1"/>
      <c r="B27" s="13" t="s">
        <v>24</v>
      </c>
      <c r="C27" s="13"/>
      <c r="D27" s="13"/>
      <c r="E27" s="10" t="s">
        <v>8</v>
      </c>
      <c r="F27" s="20">
        <v>3309571</v>
      </c>
      <c r="G27" s="10" t="s">
        <v>8</v>
      </c>
      <c r="H27" s="20">
        <v>5742423</v>
      </c>
    </row>
    <row r="28" spans="1:8" ht="12.75">
      <c r="A28" s="1"/>
      <c r="B28" s="13" t="s">
        <v>23</v>
      </c>
      <c r="C28" s="13"/>
      <c r="D28" s="13"/>
      <c r="E28" s="10"/>
      <c r="F28" s="18">
        <v>6798677</v>
      </c>
      <c r="G28" s="10"/>
      <c r="H28" s="18">
        <v>6989867</v>
      </c>
    </row>
    <row r="29" spans="1:8" ht="12.75">
      <c r="A29" s="1"/>
      <c r="B29" s="15" t="s">
        <v>22</v>
      </c>
      <c r="C29" s="13"/>
      <c r="D29" s="13"/>
      <c r="E29" s="10"/>
      <c r="F29" s="23">
        <f>SUM(F27:F28)</f>
        <v>10108248</v>
      </c>
      <c r="G29" s="10"/>
      <c r="H29" s="23">
        <f>SUM(H27:H28)</f>
        <v>12732290</v>
      </c>
    </row>
    <row r="30" spans="1:8" ht="12.75">
      <c r="A30" s="1"/>
      <c r="B30" s="13"/>
      <c r="C30" s="13"/>
      <c r="D30" s="13"/>
      <c r="E30" s="10"/>
      <c r="F30" s="12"/>
      <c r="G30" s="10"/>
      <c r="H30" s="12"/>
    </row>
    <row r="31" spans="1:8" ht="12.75">
      <c r="A31" s="1"/>
      <c r="B31" s="15" t="s">
        <v>21</v>
      </c>
      <c r="C31" s="13"/>
      <c r="D31" s="13"/>
      <c r="E31" s="10"/>
      <c r="F31" s="21"/>
      <c r="G31" s="10"/>
      <c r="H31" s="21"/>
    </row>
    <row r="32" spans="1:8" ht="12.75">
      <c r="A32" s="1"/>
      <c r="B32" s="13" t="s">
        <v>20</v>
      </c>
      <c r="C32" s="13"/>
      <c r="D32" s="13"/>
      <c r="E32" s="10"/>
      <c r="F32" s="18">
        <v>428715</v>
      </c>
      <c r="G32" s="10"/>
      <c r="H32" s="18">
        <v>472166</v>
      </c>
    </row>
    <row r="33" spans="1:8" ht="12.75">
      <c r="A33" s="1"/>
      <c r="B33" s="15" t="s">
        <v>19</v>
      </c>
      <c r="C33" s="13"/>
      <c r="D33" s="13"/>
      <c r="E33" s="10"/>
      <c r="F33" s="17">
        <f>SUM(F32)</f>
        <v>428715</v>
      </c>
      <c r="G33" s="10"/>
      <c r="H33" s="17">
        <f>SUM(H32)</f>
        <v>472166</v>
      </c>
    </row>
    <row r="34" spans="1:8" ht="12.75">
      <c r="A34" s="1"/>
      <c r="B34" s="15" t="s">
        <v>18</v>
      </c>
      <c r="C34" s="13"/>
      <c r="D34" s="13"/>
      <c r="E34" s="22" t="s">
        <v>8</v>
      </c>
      <c r="F34" s="21">
        <f>F29+F33</f>
        <v>10536963</v>
      </c>
      <c r="G34" s="22" t="s">
        <v>8</v>
      </c>
      <c r="H34" s="21">
        <f>H29+H33</f>
        <v>13204456</v>
      </c>
    </row>
    <row r="35" spans="1:8" ht="12.75">
      <c r="A35" s="1"/>
      <c r="B35" s="13"/>
      <c r="C35" s="13"/>
      <c r="D35" s="13"/>
      <c r="E35" s="10"/>
      <c r="F35" s="12"/>
      <c r="G35" s="10"/>
      <c r="H35" s="12"/>
    </row>
    <row r="36" spans="1:8" ht="12.75">
      <c r="A36" s="1"/>
      <c r="B36" s="15" t="s">
        <v>17</v>
      </c>
      <c r="C36" s="13"/>
      <c r="D36" s="13"/>
      <c r="E36" s="10"/>
      <c r="F36" s="21"/>
      <c r="G36" s="10"/>
      <c r="H36" s="21"/>
    </row>
    <row r="37" spans="1:8" ht="12.75">
      <c r="A37" s="1"/>
      <c r="B37" s="13" t="s">
        <v>16</v>
      </c>
      <c r="C37" s="13"/>
      <c r="D37" s="13"/>
      <c r="E37" s="10"/>
      <c r="F37" s="20">
        <v>10000000</v>
      </c>
      <c r="G37" s="10"/>
      <c r="H37" s="20">
        <v>10000000</v>
      </c>
    </row>
    <row r="38" spans="1:8" ht="12.75">
      <c r="A38" s="1"/>
      <c r="B38" s="13" t="s">
        <v>15</v>
      </c>
      <c r="C38" s="13"/>
      <c r="D38" s="13"/>
      <c r="E38" s="10"/>
      <c r="F38" s="20">
        <v>2000000</v>
      </c>
      <c r="G38" s="10"/>
      <c r="H38" s="20">
        <v>2500000</v>
      </c>
    </row>
    <row r="39" spans="1:8" ht="12.75">
      <c r="A39" s="1"/>
      <c r="B39" s="13" t="s">
        <v>14</v>
      </c>
      <c r="C39" s="13"/>
      <c r="D39" s="13"/>
      <c r="E39" s="10"/>
      <c r="F39" s="19">
        <v>-7658</v>
      </c>
      <c r="G39" s="10"/>
      <c r="H39" s="19">
        <v>-23009</v>
      </c>
    </row>
    <row r="40" spans="1:8" ht="12.75">
      <c r="A40" s="1"/>
      <c r="B40" s="13" t="s">
        <v>13</v>
      </c>
      <c r="C40" s="13"/>
      <c r="D40" s="13"/>
      <c r="E40" s="10"/>
      <c r="F40" s="18">
        <v>12211425</v>
      </c>
      <c r="G40" s="10"/>
      <c r="H40" s="18">
        <v>14975291</v>
      </c>
    </row>
    <row r="41" spans="1:8" ht="12.75">
      <c r="A41" s="1"/>
      <c r="B41" s="15" t="s">
        <v>12</v>
      </c>
      <c r="C41" s="13"/>
      <c r="D41" s="13"/>
      <c r="E41" s="10"/>
      <c r="F41" s="17">
        <f>SUM(F37:F40)</f>
        <v>24203767</v>
      </c>
      <c r="G41" s="10"/>
      <c r="H41" s="17">
        <f>SUM(H37:H40)</f>
        <v>27452282</v>
      </c>
    </row>
    <row r="42" spans="1:8" ht="13.5" thickBot="1">
      <c r="A42" s="1"/>
      <c r="B42" s="15" t="s">
        <v>11</v>
      </c>
      <c r="C42" s="13"/>
      <c r="D42" s="13"/>
      <c r="E42" s="10" t="s">
        <v>8</v>
      </c>
      <c r="F42" s="16">
        <f>F34+F41</f>
        <v>34740730</v>
      </c>
      <c r="G42" s="10" t="s">
        <v>8</v>
      </c>
      <c r="H42" s="16">
        <f>H34+H41</f>
        <v>40656738</v>
      </c>
    </row>
    <row r="43" spans="1:8" ht="13.5" thickTop="1">
      <c r="A43" s="1"/>
      <c r="B43" s="13"/>
      <c r="C43" s="13"/>
      <c r="D43" s="13"/>
      <c r="E43" s="10"/>
      <c r="F43" s="12"/>
      <c r="G43" s="10"/>
      <c r="H43" s="12"/>
    </row>
    <row r="44" spans="1:8" ht="13.5" thickBot="1">
      <c r="A44" s="1"/>
      <c r="B44" s="15" t="s">
        <v>10</v>
      </c>
      <c r="C44" s="13"/>
      <c r="D44" s="13"/>
      <c r="E44" s="10" t="s">
        <v>8</v>
      </c>
      <c r="F44" s="14">
        <v>992168</v>
      </c>
      <c r="G44" s="10" t="s">
        <v>8</v>
      </c>
      <c r="H44" s="14">
        <v>3741583</v>
      </c>
    </row>
    <row r="45" spans="1:8" ht="13.5" thickTop="1">
      <c r="A45" s="1"/>
      <c r="B45" s="13"/>
      <c r="C45" s="13"/>
      <c r="D45" s="13"/>
      <c r="E45" s="10"/>
      <c r="F45" s="12"/>
      <c r="G45" s="10"/>
      <c r="H45" s="12"/>
    </row>
    <row r="46" spans="1:8" ht="13.5" thickBot="1">
      <c r="A46" s="1"/>
      <c r="B46" s="15" t="s">
        <v>9</v>
      </c>
      <c r="C46" s="13"/>
      <c r="D46" s="13"/>
      <c r="E46" s="10" t="s">
        <v>8</v>
      </c>
      <c r="F46" s="14">
        <v>2670634</v>
      </c>
      <c r="G46" s="10" t="s">
        <v>8</v>
      </c>
      <c r="H46" s="14">
        <v>4092083</v>
      </c>
    </row>
    <row r="47" spans="1:8" ht="13.5" thickTop="1">
      <c r="A47" s="1"/>
      <c r="B47" s="13"/>
      <c r="C47" s="13"/>
      <c r="D47" s="13"/>
      <c r="E47" s="10"/>
      <c r="F47" s="12"/>
      <c r="G47" s="10"/>
      <c r="H47" s="12"/>
    </row>
    <row r="48" spans="1:8" ht="12.75">
      <c r="A48" s="1"/>
      <c r="B48" s="58"/>
      <c r="C48" s="58"/>
      <c r="D48" s="58"/>
      <c r="E48" s="10"/>
      <c r="F48" s="12"/>
      <c r="G48" s="10"/>
      <c r="H48" s="12"/>
    </row>
    <row r="49" spans="1:8" ht="12.75">
      <c r="A49" s="1"/>
      <c r="B49" s="58"/>
      <c r="C49" s="58"/>
      <c r="D49" s="58"/>
      <c r="E49" s="10"/>
      <c r="F49" s="12"/>
      <c r="G49" s="10"/>
      <c r="H49" s="12"/>
    </row>
    <row r="50" spans="1:8" ht="12.75">
      <c r="A50" s="1"/>
      <c r="B50" s="58"/>
      <c r="C50" s="58"/>
      <c r="D50" s="58"/>
      <c r="E50" s="10"/>
      <c r="F50" s="12"/>
      <c r="G50" s="10"/>
      <c r="H50" s="12"/>
    </row>
    <row r="51" ht="11.25"/>
    <row r="52" ht="11.25"/>
    <row r="53" ht="11.25"/>
    <row r="54" spans="1:8" ht="12.75">
      <c r="A54" s="1"/>
      <c r="B54" s="11"/>
      <c r="C54" s="1"/>
      <c r="D54" s="11"/>
      <c r="E54" s="10"/>
      <c r="F54" s="61"/>
      <c r="G54" s="61"/>
      <c r="H54" s="61"/>
    </row>
    <row r="55" spans="1:8" ht="12">
      <c r="A55" s="8"/>
      <c r="B55" s="9" t="s">
        <v>7</v>
      </c>
      <c r="C55" s="8"/>
      <c r="D55" s="9" t="s">
        <v>6</v>
      </c>
      <c r="E55" s="6"/>
      <c r="F55" s="62" t="s">
        <v>5</v>
      </c>
      <c r="G55" s="62"/>
      <c r="H55" s="62"/>
    </row>
    <row r="56" spans="1:8" ht="24">
      <c r="A56" s="8"/>
      <c r="B56" s="7" t="s">
        <v>4</v>
      </c>
      <c r="C56" s="8"/>
      <c r="D56" s="7" t="s">
        <v>3</v>
      </c>
      <c r="E56" s="6"/>
      <c r="F56" s="60" t="s">
        <v>2</v>
      </c>
      <c r="G56" s="60"/>
      <c r="H56" s="60"/>
    </row>
    <row r="57" ht="11.25"/>
    <row r="58" ht="11.25" hidden="1"/>
  </sheetData>
  <sheetProtection password="CC1A" sheet="1"/>
  <mergeCells count="14">
    <mergeCell ref="F56:H56"/>
    <mergeCell ref="B50:D50"/>
    <mergeCell ref="F54:H54"/>
    <mergeCell ref="F55:H55"/>
    <mergeCell ref="B49:D49"/>
    <mergeCell ref="B5:H5"/>
    <mergeCell ref="B6:D6"/>
    <mergeCell ref="B7:D7"/>
    <mergeCell ref="B48:D48"/>
    <mergeCell ref="B15:D15"/>
    <mergeCell ref="A1:H1"/>
    <mergeCell ref="A2:H2"/>
    <mergeCell ref="A3:H3"/>
    <mergeCell ref="A4:H4"/>
  </mergeCells>
  <printOptions horizontalCentered="1"/>
  <pageMargins left="0.7480314960629921" right="0.7480314960629921" top="0.984251968503937" bottom="0.984251968503937" header="0" footer="0"/>
  <pageSetup horizontalDpi="300" verticalDpi="300" orientation="portrait" scale="84" r:id="rId2"/>
  <customProperties>
    <customPr name="DVSECTION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B7" sqref="B7:D7"/>
    </sheetView>
  </sheetViews>
  <sheetFormatPr defaultColWidth="0" defaultRowHeight="12.75" zeroHeight="1"/>
  <cols>
    <col min="1" max="1" width="1.7109375" style="30" customWidth="1"/>
    <col min="2" max="2" width="32.140625" style="30" customWidth="1"/>
    <col min="3" max="3" width="3.8515625" style="30" customWidth="1"/>
    <col min="4" max="4" width="32.140625" style="30" customWidth="1"/>
    <col min="5" max="5" width="3.28125" style="29" customWidth="1"/>
    <col min="6" max="6" width="15.140625" style="28" customWidth="1"/>
    <col min="7" max="7" width="3.28125" style="29" customWidth="1"/>
    <col min="8" max="8" width="15.140625" style="28" customWidth="1"/>
    <col min="9" max="10" width="11.421875" style="27" hidden="1" customWidth="1"/>
    <col min="11" max="11" width="0" style="27" hidden="1" customWidth="1"/>
    <col min="12" max="16384" width="11.421875" style="27" hidden="1" customWidth="1"/>
  </cols>
  <sheetData>
    <row r="1" spans="1:8" ht="52.5" customHeight="1">
      <c r="A1" s="70"/>
      <c r="B1" s="70"/>
      <c r="C1" s="70"/>
      <c r="D1" s="70"/>
      <c r="E1" s="70"/>
      <c r="F1" s="70"/>
      <c r="G1" s="70"/>
      <c r="H1" s="70"/>
    </row>
    <row r="2" spans="1:8" ht="12.75">
      <c r="A2" s="71" t="s">
        <v>0</v>
      </c>
      <c r="B2" s="71"/>
      <c r="C2" s="71"/>
      <c r="D2" s="71"/>
      <c r="E2" s="71"/>
      <c r="F2" s="71"/>
      <c r="G2" s="71"/>
      <c r="H2" s="71"/>
    </row>
    <row r="3" spans="1:8" ht="12.75" customHeight="1">
      <c r="A3" s="71" t="s">
        <v>69</v>
      </c>
      <c r="B3" s="71"/>
      <c r="C3" s="71"/>
      <c r="D3" s="71"/>
      <c r="E3" s="71"/>
      <c r="F3" s="71"/>
      <c r="G3" s="71"/>
      <c r="H3" s="71"/>
    </row>
    <row r="4" spans="1:8" ht="15" customHeight="1">
      <c r="A4" s="72" t="s">
        <v>1</v>
      </c>
      <c r="B4" s="72"/>
      <c r="C4" s="72"/>
      <c r="D4" s="72"/>
      <c r="E4" s="72"/>
      <c r="F4" s="72"/>
      <c r="G4" s="72"/>
      <c r="H4" s="72"/>
    </row>
    <row r="5" spans="1:8" ht="12.75">
      <c r="A5" s="37"/>
      <c r="B5" s="64"/>
      <c r="C5" s="64"/>
      <c r="D5" s="64"/>
      <c r="E5" s="64"/>
      <c r="F5" s="64"/>
      <c r="G5" s="64"/>
      <c r="H5" s="64"/>
    </row>
    <row r="6" spans="1:8" ht="12.75">
      <c r="A6" s="37"/>
      <c r="B6" s="65"/>
      <c r="C6" s="65"/>
      <c r="D6" s="65"/>
      <c r="E6" s="35"/>
      <c r="F6" s="55">
        <v>2017</v>
      </c>
      <c r="G6" s="42"/>
      <c r="H6" s="55">
        <v>2016</v>
      </c>
    </row>
    <row r="7" spans="1:8" ht="12.75">
      <c r="A7" s="37"/>
      <c r="B7" s="65"/>
      <c r="C7" s="65"/>
      <c r="D7" s="65"/>
      <c r="E7" s="35"/>
      <c r="F7" s="39"/>
      <c r="G7" s="35"/>
      <c r="H7" s="39"/>
    </row>
    <row r="8" spans="1:8" ht="12.75">
      <c r="A8" s="37"/>
      <c r="B8" s="43" t="s">
        <v>68</v>
      </c>
      <c r="C8" s="40"/>
      <c r="D8" s="40"/>
      <c r="E8" s="35"/>
      <c r="F8" s="52"/>
      <c r="G8" s="35"/>
      <c r="H8" s="52"/>
    </row>
    <row r="9" spans="1:8" ht="12.75">
      <c r="A9" s="37"/>
      <c r="B9" s="40" t="s">
        <v>67</v>
      </c>
      <c r="C9" s="40"/>
      <c r="D9" s="40"/>
      <c r="E9" s="35" t="s">
        <v>8</v>
      </c>
      <c r="F9" s="54">
        <v>47593049</v>
      </c>
      <c r="G9" s="35" t="s">
        <v>8</v>
      </c>
      <c r="H9" s="54">
        <v>44722033</v>
      </c>
    </row>
    <row r="10" spans="1:8" ht="12.75">
      <c r="A10" s="37"/>
      <c r="B10" s="43" t="s">
        <v>49</v>
      </c>
      <c r="C10" s="40"/>
      <c r="D10" s="40"/>
      <c r="E10" s="35"/>
      <c r="F10" s="53">
        <f>SUM(F9)</f>
        <v>47593049</v>
      </c>
      <c r="G10" s="35"/>
      <c r="H10" s="53">
        <f>SUM(H9)</f>
        <v>44722033</v>
      </c>
    </row>
    <row r="11" spans="1:8" ht="12.75">
      <c r="A11" s="37"/>
      <c r="B11" s="65"/>
      <c r="C11" s="65"/>
      <c r="D11" s="65"/>
      <c r="E11" s="35"/>
      <c r="F11" s="39"/>
      <c r="G11" s="35"/>
      <c r="H11" s="39"/>
    </row>
    <row r="12" spans="1:8" ht="12.75">
      <c r="A12" s="37"/>
      <c r="B12" s="43" t="s">
        <v>66</v>
      </c>
      <c r="C12" s="40"/>
      <c r="D12" s="40"/>
      <c r="E12" s="35"/>
      <c r="F12" s="52"/>
      <c r="G12" s="35"/>
      <c r="H12" s="52"/>
    </row>
    <row r="13" spans="1:8" ht="12.75">
      <c r="A13" s="37"/>
      <c r="B13" s="40" t="s">
        <v>65</v>
      </c>
      <c r="C13" s="40"/>
      <c r="D13" s="40"/>
      <c r="E13" s="35"/>
      <c r="F13" s="51">
        <v>19225163</v>
      </c>
      <c r="G13" s="35"/>
      <c r="H13" s="51">
        <v>18366552</v>
      </c>
    </row>
    <row r="14" spans="1:8" ht="12.75">
      <c r="A14" s="37"/>
      <c r="B14" s="40" t="s">
        <v>64</v>
      </c>
      <c r="C14" s="40"/>
      <c r="D14" s="40"/>
      <c r="E14" s="35"/>
      <c r="F14" s="51">
        <v>623910</v>
      </c>
      <c r="G14" s="35"/>
      <c r="H14" s="51">
        <v>926636</v>
      </c>
    </row>
    <row r="15" spans="1:8" ht="12.75">
      <c r="A15" s="37"/>
      <c r="B15" s="40" t="s">
        <v>63</v>
      </c>
      <c r="C15" s="40"/>
      <c r="D15" s="40"/>
      <c r="E15" s="35"/>
      <c r="F15" s="54">
        <v>1139703</v>
      </c>
      <c r="G15" s="35"/>
      <c r="H15" s="54">
        <v>1245145</v>
      </c>
    </row>
    <row r="16" spans="1:8" ht="12.75">
      <c r="A16" s="37"/>
      <c r="B16" s="43" t="s">
        <v>49</v>
      </c>
      <c r="C16" s="40"/>
      <c r="D16" s="40"/>
      <c r="E16" s="35"/>
      <c r="F16" s="53">
        <f>SUM(F13:F15)</f>
        <v>20988776</v>
      </c>
      <c r="G16" s="35"/>
      <c r="H16" s="53">
        <f>SUM(H13:H15)</f>
        <v>20538333</v>
      </c>
    </row>
    <row r="17" spans="1:8" ht="12.75">
      <c r="A17" s="37"/>
      <c r="B17" s="40"/>
      <c r="C17" s="40"/>
      <c r="D17" s="40"/>
      <c r="E17" s="35"/>
      <c r="F17" s="39"/>
      <c r="G17" s="35"/>
      <c r="H17" s="39"/>
    </row>
    <row r="18" spans="1:8" ht="12.75">
      <c r="A18" s="37"/>
      <c r="B18" s="43" t="s">
        <v>62</v>
      </c>
      <c r="C18" s="40"/>
      <c r="D18" s="40"/>
      <c r="E18" s="35" t="s">
        <v>8</v>
      </c>
      <c r="F18" s="52">
        <f>F10-F16</f>
        <v>26604273</v>
      </c>
      <c r="G18" s="35" t="s">
        <v>8</v>
      </c>
      <c r="H18" s="52">
        <f>H10-H16</f>
        <v>24183700</v>
      </c>
    </row>
    <row r="19" spans="1:8" ht="12.75">
      <c r="A19" s="37"/>
      <c r="B19" s="40"/>
      <c r="C19" s="40"/>
      <c r="D19" s="40"/>
      <c r="E19" s="35"/>
      <c r="F19" s="39"/>
      <c r="G19" s="35"/>
      <c r="H19" s="39"/>
    </row>
    <row r="20" spans="1:8" ht="12.75">
      <c r="A20" s="37"/>
      <c r="B20" s="43" t="s">
        <v>61</v>
      </c>
      <c r="C20" s="40"/>
      <c r="D20" s="40"/>
      <c r="E20" s="35"/>
      <c r="F20" s="52"/>
      <c r="G20" s="35"/>
      <c r="H20" s="52"/>
    </row>
    <row r="21" spans="1:8" ht="12.75">
      <c r="A21" s="37"/>
      <c r="B21" s="40" t="s">
        <v>60</v>
      </c>
      <c r="C21" s="40"/>
      <c r="D21" s="40"/>
      <c r="E21" s="35"/>
      <c r="F21" s="51">
        <v>8462218</v>
      </c>
      <c r="G21" s="35"/>
      <c r="H21" s="51">
        <v>8390275</v>
      </c>
    </row>
    <row r="22" spans="1:8" ht="12.75">
      <c r="A22" s="37"/>
      <c r="B22" s="40" t="s">
        <v>59</v>
      </c>
      <c r="C22" s="40"/>
      <c r="D22" s="40"/>
      <c r="E22" s="35"/>
      <c r="F22" s="51">
        <v>396615</v>
      </c>
      <c r="G22" s="35"/>
      <c r="H22" s="51">
        <v>423956</v>
      </c>
    </row>
    <row r="23" spans="1:8" ht="12.75">
      <c r="A23" s="37"/>
      <c r="B23" s="40" t="s">
        <v>58</v>
      </c>
      <c r="C23" s="40"/>
      <c r="D23" s="40"/>
      <c r="E23" s="35"/>
      <c r="F23" s="54">
        <v>3108</v>
      </c>
      <c r="G23" s="35"/>
      <c r="H23" s="54">
        <v>605</v>
      </c>
    </row>
    <row r="24" spans="1:8" ht="12.75">
      <c r="A24" s="37"/>
      <c r="B24" s="43" t="s">
        <v>49</v>
      </c>
      <c r="C24" s="40"/>
      <c r="D24" s="40"/>
      <c r="E24" s="35"/>
      <c r="F24" s="53">
        <f>SUM(F21:F23)</f>
        <v>8861941</v>
      </c>
      <c r="G24" s="35"/>
      <c r="H24" s="53">
        <f>SUM(H21:H23)</f>
        <v>8814836</v>
      </c>
    </row>
    <row r="25" spans="1:8" ht="12.75">
      <c r="A25" s="37"/>
      <c r="B25" s="40"/>
      <c r="C25" s="40"/>
      <c r="D25" s="40"/>
      <c r="E25" s="35"/>
      <c r="F25" s="39"/>
      <c r="G25" s="35"/>
      <c r="H25" s="39"/>
    </row>
    <row r="26" spans="1:8" ht="12.75">
      <c r="A26" s="37"/>
      <c r="B26" s="43" t="s">
        <v>57</v>
      </c>
      <c r="C26" s="40"/>
      <c r="D26" s="40"/>
      <c r="E26" s="35"/>
      <c r="F26" s="52"/>
      <c r="G26" s="35"/>
      <c r="H26" s="52"/>
    </row>
    <row r="27" spans="1:8" ht="12.75">
      <c r="A27" s="37"/>
      <c r="B27" s="40" t="s">
        <v>56</v>
      </c>
      <c r="C27" s="40"/>
      <c r="D27" s="40"/>
      <c r="E27" s="35"/>
      <c r="F27" s="51">
        <v>169</v>
      </c>
      <c r="G27" s="35"/>
      <c r="H27" s="51">
        <v>47027</v>
      </c>
    </row>
    <row r="28" spans="1:8" ht="12.75">
      <c r="A28" s="37"/>
      <c r="B28" s="40" t="s">
        <v>55</v>
      </c>
      <c r="C28" s="40"/>
      <c r="D28" s="40"/>
      <c r="E28" s="35"/>
      <c r="F28" s="46">
        <v>-870732</v>
      </c>
      <c r="G28" s="47"/>
      <c r="H28" s="46">
        <v>-925062</v>
      </c>
    </row>
    <row r="29" spans="1:8" ht="12.75">
      <c r="A29" s="37"/>
      <c r="B29" s="43" t="s">
        <v>49</v>
      </c>
      <c r="C29" s="40"/>
      <c r="D29" s="40"/>
      <c r="E29" s="35"/>
      <c r="F29" s="48">
        <f>SUM(F27:F28)</f>
        <v>-870563</v>
      </c>
      <c r="G29" s="47"/>
      <c r="H29" s="48">
        <f>SUM(H27:H28)</f>
        <v>-878035</v>
      </c>
    </row>
    <row r="30" spans="1:8" ht="12.75">
      <c r="A30" s="37"/>
      <c r="B30" s="40"/>
      <c r="C30" s="40"/>
      <c r="D30" s="40"/>
      <c r="E30" s="35"/>
      <c r="F30" s="47"/>
      <c r="G30" s="47"/>
      <c r="H30" s="47"/>
    </row>
    <row r="31" spans="1:8" ht="12.75">
      <c r="A31" s="37"/>
      <c r="B31" s="43" t="s">
        <v>54</v>
      </c>
      <c r="C31" s="40"/>
      <c r="D31" s="40"/>
      <c r="E31" s="35"/>
      <c r="F31" s="50"/>
      <c r="G31" s="47"/>
      <c r="H31" s="50"/>
    </row>
    <row r="32" spans="1:8" ht="12.75">
      <c r="A32" s="37"/>
      <c r="B32" s="40" t="s">
        <v>53</v>
      </c>
      <c r="C32" s="40"/>
      <c r="D32" s="40"/>
      <c r="E32" s="35"/>
      <c r="F32" s="49">
        <v>31447</v>
      </c>
      <c r="G32" s="47"/>
      <c r="H32" s="49">
        <v>38573</v>
      </c>
    </row>
    <row r="33" spans="1:8" ht="12.75">
      <c r="A33" s="37"/>
      <c r="B33" s="40" t="s">
        <v>52</v>
      </c>
      <c r="C33" s="40"/>
      <c r="D33" s="40"/>
      <c r="E33" s="35"/>
      <c r="F33" s="49">
        <v>-2415</v>
      </c>
      <c r="G33" s="47"/>
      <c r="H33" s="49">
        <v>-2416</v>
      </c>
    </row>
    <row r="34" spans="1:8" ht="12.75">
      <c r="A34" s="37"/>
      <c r="B34" s="40" t="s">
        <v>51</v>
      </c>
      <c r="C34" s="40"/>
      <c r="D34" s="40"/>
      <c r="E34" s="35"/>
      <c r="F34" s="49">
        <v>20008</v>
      </c>
      <c r="G34" s="47"/>
      <c r="H34" s="49">
        <v>22008</v>
      </c>
    </row>
    <row r="35" spans="1:8" ht="12.75">
      <c r="A35" s="37"/>
      <c r="B35" s="40" t="s">
        <v>50</v>
      </c>
      <c r="C35" s="40"/>
      <c r="D35" s="40"/>
      <c r="E35" s="35"/>
      <c r="F35" s="46">
        <v>-51511</v>
      </c>
      <c r="G35" s="47"/>
      <c r="H35" s="46">
        <v>-580712</v>
      </c>
    </row>
    <row r="36" spans="1:8" ht="12.75">
      <c r="A36" s="37"/>
      <c r="B36" s="43" t="s">
        <v>49</v>
      </c>
      <c r="C36" s="40"/>
      <c r="D36" s="40"/>
      <c r="E36" s="35"/>
      <c r="F36" s="48">
        <f>SUM(F32:F35)</f>
        <v>-2471</v>
      </c>
      <c r="G36" s="47"/>
      <c r="H36" s="48">
        <f>SUM(H32:H35)</f>
        <v>-522547</v>
      </c>
    </row>
    <row r="37" spans="1:8" ht="12.75">
      <c r="A37" s="37"/>
      <c r="B37" s="40"/>
      <c r="C37" s="40"/>
      <c r="D37" s="40"/>
      <c r="E37" s="35"/>
      <c r="F37" s="47"/>
      <c r="G37" s="47"/>
      <c r="H37" s="47"/>
    </row>
    <row r="38" spans="1:8" ht="12.75">
      <c r="A38" s="37"/>
      <c r="B38" s="43" t="s">
        <v>48</v>
      </c>
      <c r="C38" s="40"/>
      <c r="D38" s="40"/>
      <c r="E38" s="35" t="s">
        <v>8</v>
      </c>
      <c r="F38" s="50">
        <f>F10-F16-F24-F29-F36</f>
        <v>18615366</v>
      </c>
      <c r="G38" s="47" t="s">
        <v>8</v>
      </c>
      <c r="H38" s="50">
        <f>H10-H16-H24-H29-H36</f>
        <v>16769446</v>
      </c>
    </row>
    <row r="39" spans="1:8" ht="12.75">
      <c r="A39" s="37"/>
      <c r="B39" s="40"/>
      <c r="C39" s="40"/>
      <c r="D39" s="40"/>
      <c r="E39" s="35"/>
      <c r="F39" s="47"/>
      <c r="G39" s="47"/>
      <c r="H39" s="47"/>
    </row>
    <row r="40" spans="1:8" ht="12.75">
      <c r="A40" s="37"/>
      <c r="B40" s="40" t="s">
        <v>47</v>
      </c>
      <c r="C40" s="40"/>
      <c r="D40" s="40"/>
      <c r="E40" s="35"/>
      <c r="F40" s="49">
        <v>5755267</v>
      </c>
      <c r="G40" s="47"/>
      <c r="H40" s="49">
        <v>5130220</v>
      </c>
    </row>
    <row r="41" spans="1:8" ht="12.75">
      <c r="A41" s="37"/>
      <c r="B41" s="40" t="s">
        <v>46</v>
      </c>
      <c r="C41" s="40"/>
      <c r="D41" s="40"/>
      <c r="E41" s="35"/>
      <c r="F41" s="46">
        <v>649249</v>
      </c>
      <c r="G41" s="47"/>
      <c r="H41" s="46">
        <v>588841</v>
      </c>
    </row>
    <row r="42" spans="1:8" ht="12.75">
      <c r="A42" s="37"/>
      <c r="B42" s="43" t="s">
        <v>45</v>
      </c>
      <c r="C42" s="40"/>
      <c r="D42" s="40"/>
      <c r="E42" s="35" t="s">
        <v>8</v>
      </c>
      <c r="F42" s="48">
        <f>F38-F40-F41</f>
        <v>12210850</v>
      </c>
      <c r="G42" s="47" t="s">
        <v>8</v>
      </c>
      <c r="H42" s="48">
        <f>H38-H40-H41</f>
        <v>11050385</v>
      </c>
    </row>
    <row r="43" spans="1:8" ht="12.75">
      <c r="A43" s="37"/>
      <c r="B43" s="40"/>
      <c r="C43" s="40"/>
      <c r="D43" s="40"/>
      <c r="E43" s="35"/>
      <c r="F43" s="47"/>
      <c r="G43" s="47"/>
      <c r="H43" s="47"/>
    </row>
    <row r="44" spans="1:8" ht="12.75">
      <c r="A44" s="37"/>
      <c r="B44" s="40" t="s">
        <v>44</v>
      </c>
      <c r="C44" s="40"/>
      <c r="D44" s="40"/>
      <c r="E44" s="35"/>
      <c r="F44" s="46">
        <v>-575</v>
      </c>
      <c r="G44" s="47"/>
      <c r="H44" s="46">
        <v>-120</v>
      </c>
    </row>
    <row r="45" spans="1:8" ht="12.75">
      <c r="A45" s="37"/>
      <c r="B45" s="40"/>
      <c r="C45" s="40"/>
      <c r="D45" s="40"/>
      <c r="E45" s="35"/>
      <c r="F45" s="39"/>
      <c r="G45" s="35"/>
      <c r="H45" s="39"/>
    </row>
    <row r="46" spans="1:8" ht="13.5" thickBot="1">
      <c r="A46" s="37"/>
      <c r="B46" s="43" t="s">
        <v>43</v>
      </c>
      <c r="C46" s="40"/>
      <c r="D46" s="40"/>
      <c r="E46" s="35" t="s">
        <v>8</v>
      </c>
      <c r="F46" s="45">
        <f>F42-F44</f>
        <v>12211425</v>
      </c>
      <c r="G46" s="35" t="s">
        <v>8</v>
      </c>
      <c r="H46" s="45">
        <f>H42-H44</f>
        <v>11050505</v>
      </c>
    </row>
    <row r="47" spans="1:8" ht="13.5" thickTop="1">
      <c r="A47" s="37"/>
      <c r="B47" s="40"/>
      <c r="C47" s="40"/>
      <c r="D47" s="40"/>
      <c r="E47" s="35"/>
      <c r="F47" s="39"/>
      <c r="G47" s="35"/>
      <c r="H47" s="39"/>
    </row>
    <row r="48" spans="1:8" ht="12.75">
      <c r="A48" s="44"/>
      <c r="B48" s="66" t="s">
        <v>42</v>
      </c>
      <c r="C48" s="66"/>
      <c r="D48" s="66"/>
      <c r="E48" s="42"/>
      <c r="F48" s="41">
        <f>F46/1000000</f>
        <v>12.211425</v>
      </c>
      <c r="G48" s="42"/>
      <c r="H48" s="41">
        <f>H46/1250000</f>
        <v>8.840404</v>
      </c>
    </row>
    <row r="49" spans="1:8" ht="12.75">
      <c r="A49" s="37"/>
      <c r="B49" s="65"/>
      <c r="C49" s="65"/>
      <c r="D49" s="65"/>
      <c r="E49" s="35"/>
      <c r="F49" s="39"/>
      <c r="G49" s="35"/>
      <c r="H49" s="39"/>
    </row>
    <row r="50" spans="1:8" ht="12.75">
      <c r="A50" s="37"/>
      <c r="B50" s="65"/>
      <c r="C50" s="65"/>
      <c r="D50" s="65"/>
      <c r="E50" s="35"/>
      <c r="F50" s="39"/>
      <c r="G50" s="35"/>
      <c r="H50" s="39"/>
    </row>
    <row r="51" ht="11.25"/>
    <row r="52" ht="11.25"/>
    <row r="53" spans="1:8" ht="12">
      <c r="A53" s="33"/>
      <c r="B53" s="38"/>
      <c r="C53" s="33"/>
      <c r="D53" s="38"/>
      <c r="E53" s="31"/>
      <c r="F53" s="73"/>
      <c r="G53" s="73"/>
      <c r="H53" s="73"/>
    </row>
    <row r="54" spans="1:8" ht="12.75">
      <c r="A54" s="37"/>
      <c r="B54" s="36"/>
      <c r="C54" s="37"/>
      <c r="D54" s="36"/>
      <c r="E54" s="35"/>
      <c r="F54" s="68"/>
      <c r="G54" s="68"/>
      <c r="H54" s="68"/>
    </row>
    <row r="55" spans="1:8" ht="12">
      <c r="A55" s="33"/>
      <c r="B55" s="34" t="s">
        <v>7</v>
      </c>
      <c r="C55" s="33"/>
      <c r="D55" s="34" t="s">
        <v>6</v>
      </c>
      <c r="E55" s="31"/>
      <c r="F55" s="69" t="s">
        <v>5</v>
      </c>
      <c r="G55" s="69"/>
      <c r="H55" s="69"/>
    </row>
    <row r="56" spans="1:8" ht="24">
      <c r="A56" s="33"/>
      <c r="B56" s="32" t="s">
        <v>4</v>
      </c>
      <c r="C56" s="33"/>
      <c r="D56" s="32" t="s">
        <v>3</v>
      </c>
      <c r="E56" s="31"/>
      <c r="F56" s="67" t="s">
        <v>2</v>
      </c>
      <c r="G56" s="67"/>
      <c r="H56" s="67"/>
    </row>
    <row r="57" ht="11.25"/>
    <row r="58" ht="11.25" hidden="1"/>
    <row r="59" ht="11.25" hidden="1"/>
  </sheetData>
  <sheetProtection password="CC1A" sheet="1"/>
  <mergeCells count="15">
    <mergeCell ref="A1:H1"/>
    <mergeCell ref="A2:H2"/>
    <mergeCell ref="A3:H3"/>
    <mergeCell ref="A4:H4"/>
    <mergeCell ref="F53:H53"/>
    <mergeCell ref="B5:H5"/>
    <mergeCell ref="B6:D6"/>
    <mergeCell ref="B7:D7"/>
    <mergeCell ref="B48:D48"/>
    <mergeCell ref="B11:D11"/>
    <mergeCell ref="F56:H56"/>
    <mergeCell ref="B50:D50"/>
    <mergeCell ref="F54:H54"/>
    <mergeCell ref="F55:H55"/>
    <mergeCell ref="B49:D49"/>
  </mergeCells>
  <printOptions horizontalCentered="1"/>
  <pageMargins left="0.7480314960629921" right="0.7480314960629921" top="0.984251968503937" bottom="0.984251968503937" header="0" footer="0"/>
  <pageSetup horizontalDpi="300" verticalDpi="300" orientation="portrait" scale="84" r:id="rId2"/>
  <customProperties>
    <customPr name="DVSECTION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Galindo</dc:creator>
  <cp:keywords/>
  <dc:description/>
  <cp:lastModifiedBy>Claudia Galindo</cp:lastModifiedBy>
  <dcterms:created xsi:type="dcterms:W3CDTF">2017-10-04T15:56:36Z</dcterms:created>
  <dcterms:modified xsi:type="dcterms:W3CDTF">2017-12-19T18:19:42Z</dcterms:modified>
  <cp:category/>
  <cp:version/>
  <cp:contentType/>
  <cp:contentStatus/>
</cp:coreProperties>
</file>